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Nilai_Kewirausahaan_01-2014" sheetId="4" r:id="rId1"/>
  </sheets>
  <calcPr calcId="144525"/>
</workbook>
</file>

<file path=xl/calcChain.xml><?xml version="1.0" encoding="utf-8"?>
<calcChain xmlns="http://schemas.openxmlformats.org/spreadsheetml/2006/main">
  <c r="F9" i="4" l="1"/>
  <c r="F44" i="4" l="1"/>
  <c r="G44" i="4" s="1"/>
  <c r="F45" i="4"/>
  <c r="G45" i="4" s="1"/>
  <c r="F46" i="4"/>
  <c r="G46" i="4" s="1"/>
  <c r="F47" i="4"/>
  <c r="G47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13" i="4" l="1"/>
  <c r="G13" i="4" s="1"/>
  <c r="F3" i="4" l="1"/>
  <c r="F23" i="4" l="1"/>
  <c r="F11" i="4"/>
  <c r="F30" i="4"/>
  <c r="G30" i="4" s="1"/>
  <c r="F27" i="4"/>
  <c r="F21" i="4"/>
  <c r="F16" i="4"/>
  <c r="G16" i="4" s="1"/>
  <c r="F24" i="4"/>
  <c r="G24" i="4" s="1"/>
  <c r="F14" i="4"/>
  <c r="G14" i="4" s="1"/>
  <c r="F8" i="4"/>
  <c r="G8" i="4" s="1"/>
  <c r="F25" i="4"/>
  <c r="F33" i="4"/>
  <c r="F29" i="4"/>
  <c r="G29" i="4" s="1"/>
  <c r="F31" i="4"/>
  <c r="F32" i="4"/>
  <c r="F26" i="4"/>
  <c r="F17" i="4"/>
  <c r="G17" i="4" s="1"/>
  <c r="F22" i="4"/>
  <c r="G22" i="4" s="1"/>
  <c r="F12" i="4"/>
  <c r="F34" i="4"/>
  <c r="G34" i="4" s="1"/>
  <c r="F18" i="4"/>
  <c r="G18" i="4" s="1"/>
  <c r="F10" i="4"/>
  <c r="F4" i="4"/>
  <c r="F15" i="4"/>
  <c r="F20" i="4" l="1"/>
  <c r="F19" i="4"/>
  <c r="F28" i="4"/>
  <c r="F7" i="4"/>
  <c r="F6" i="4"/>
  <c r="F5" i="4" l="1"/>
  <c r="G20" i="4"/>
  <c r="G23" i="4"/>
  <c r="G25" i="4"/>
  <c r="G26" i="4"/>
  <c r="G27" i="4"/>
  <c r="G28" i="4"/>
  <c r="G31" i="4"/>
  <c r="G32" i="4"/>
  <c r="G33" i="4"/>
  <c r="G21" i="4" l="1"/>
  <c r="G3" i="4"/>
  <c r="G15" i="4" l="1"/>
  <c r="G12" i="4"/>
  <c r="G11" i="4"/>
  <c r="G10" i="4"/>
  <c r="G9" i="4"/>
  <c r="G7" i="4"/>
  <c r="G6" i="4"/>
  <c r="G5" i="4"/>
  <c r="G4" i="4"/>
  <c r="G19" i="4" l="1"/>
  <c r="F51" i="4" s="1"/>
  <c r="F56" i="4" l="1"/>
  <c r="F53" i="4"/>
  <c r="F52" i="4"/>
  <c r="F55" i="4"/>
  <c r="F54" i="4"/>
  <c r="F57" i="4"/>
  <c r="F58" i="4" l="1"/>
</calcChain>
</file>

<file path=xl/sharedStrings.xml><?xml version="1.0" encoding="utf-8"?>
<sst xmlns="http://schemas.openxmlformats.org/spreadsheetml/2006/main" count="69" uniqueCount="64">
  <si>
    <t>NO</t>
  </si>
  <si>
    <t>NIM</t>
  </si>
  <si>
    <t>NAMA</t>
  </si>
  <si>
    <t>NILAI TOTAL</t>
  </si>
  <si>
    <t>INDEX</t>
  </si>
  <si>
    <t>Distribusi nilai</t>
  </si>
  <si>
    <t>A     :</t>
  </si>
  <si>
    <t>:</t>
  </si>
  <si>
    <t>AB</t>
  </si>
  <si>
    <t>B     :</t>
  </si>
  <si>
    <t>BC</t>
  </si>
  <si>
    <t>C     :</t>
  </si>
  <si>
    <t>D    :</t>
  </si>
  <si>
    <t>E    :</t>
  </si>
  <si>
    <t>Jumlah Mahasiswa</t>
  </si>
  <si>
    <t xml:space="preserve">      :</t>
  </si>
  <si>
    <t>Proposal</t>
  </si>
  <si>
    <t>Tugas Besar</t>
  </si>
  <si>
    <t>`</t>
  </si>
  <si>
    <t>MUHAMMAD YUSRI FAHMY LUBIS</t>
  </si>
  <si>
    <t>FENNY NOVIANTI</t>
  </si>
  <si>
    <t>DICKY ADITYA PRABOWO</t>
  </si>
  <si>
    <t>WAWAN ADI NUGROHO</t>
  </si>
  <si>
    <t>R. AUDIO LESMANA</t>
  </si>
  <si>
    <t>SETYAWAN RENALDY</t>
  </si>
  <si>
    <t>KIROMI ATMA ANDARI</t>
  </si>
  <si>
    <t>DILLA FAJAR SUKMA DILAGA</t>
  </si>
  <si>
    <t>FERI TEJA KUSUMA</t>
  </si>
  <si>
    <t>MOCHAMMAD FAKHRIZAL HAFIDH</t>
  </si>
  <si>
    <t>IQBAL HAMMAMI</t>
  </si>
  <si>
    <t>AYU IRMAWATI</t>
  </si>
  <si>
    <t>SULISTIO PRIATMOJO</t>
  </si>
  <si>
    <t>DIMAS PRIHADI WALUYA</t>
  </si>
  <si>
    <t>GALUH ENTIN OKTAVIA</t>
  </si>
  <si>
    <t>GAFAR WIDYO RIZKI</t>
  </si>
  <si>
    <t>NOVIANTI NUR ALIFIA</t>
  </si>
  <si>
    <t>NUGGRAHA RIEZKI AMALLIA</t>
  </si>
  <si>
    <t>ZAHRA VONNY</t>
  </si>
  <si>
    <t>TRYA MONIKA KELIAT</t>
  </si>
  <si>
    <t>MUHAMMAD KHAIRUL HAKIM</t>
  </si>
  <si>
    <t>I PUTU SANDY ANDIKA PUTRA</t>
  </si>
  <si>
    <t>NATA GAYATRI</t>
  </si>
  <si>
    <t>FAHRUROZI ADI NUGROHO</t>
  </si>
  <si>
    <t>MUHAMMAD MUKHLIS ADIGUNAWAN</t>
  </si>
  <si>
    <t>GIAN RAHAYU</t>
  </si>
  <si>
    <t>SASIKA RANI</t>
  </si>
  <si>
    <t>RISA RATNA SARI</t>
  </si>
  <si>
    <t>ASRI FEVI SARI SIDABUTAR</t>
  </si>
  <si>
    <t>DIANA MEGALISTINA</t>
  </si>
  <si>
    <t>ADAM KUSUMAH FIRDAUS</t>
  </si>
  <si>
    <t>SONIA ADITYA PUTRI</t>
  </si>
  <si>
    <t>ALVINAS DEVA SIH ILLAHI</t>
  </si>
  <si>
    <t>FITRI PUSPITA SARI</t>
  </si>
  <si>
    <t>ADITYA PERKASA WHIRA NUGRAHA</t>
  </si>
  <si>
    <t>ANGGREAN STEVAN</t>
  </si>
  <si>
    <t>INTAN SAVITRI</t>
  </si>
  <si>
    <t>HAFIZAL AWI</t>
  </si>
  <si>
    <t>NUR CHAIRIL SYAM</t>
  </si>
  <si>
    <t>ESTI PUJIASTUTI POERIANDARI</t>
  </si>
  <si>
    <t>CYNDI OCTAVIANI SIBARANI</t>
  </si>
  <si>
    <t>ANISAH MEGA JUNIAR</t>
  </si>
  <si>
    <t>DADANG DHARMAWAN</t>
  </si>
  <si>
    <t>RYAN PRASETYA UTAMA</t>
  </si>
  <si>
    <t>MUHAMAD IRFAN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</si>
</sst>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rgb="FF000000"/>
      <name val="Calibri"/>
      <family val="2"/>
    </font>
    <font>
      <sz val="9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0" fillId="0" borderId="1" xfId="0" applyFill="1" applyBorder="1" applyAlignment="1">
      <alignment horizontal="center"/>
    </xf>
    <xf numFmtId="0" fontId="5" fillId="2" borderId="0" xfId="0" applyFont="1" applyFill="1"/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6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workbookViewId="0">
      <selection activeCell="J12" sqref="J12"/>
    </sheetView>
  </sheetViews>
  <sheetFormatPr defaultRowHeight="15" x14ac:dyDescent="0.25"/>
  <cols>
    <col min="1" max="1" width="6" style="4" customWidth="1"/>
    <col min="2" max="2" width="12.42578125" style="4" bestFit="1" customWidth="1"/>
    <col min="3" max="3" width="37.7109375" style="4" bestFit="1" customWidth="1"/>
    <col min="4" max="4" width="10.28515625" style="4" bestFit="1" customWidth="1"/>
    <col min="5" max="5" width="12.42578125" style="8" bestFit="1" customWidth="1"/>
    <col min="6" max="6" width="13.140625" style="4" bestFit="1" customWidth="1"/>
    <col min="7" max="9" width="9.140625" style="4"/>
  </cols>
  <sheetData>
    <row r="2" spans="1:8" ht="29.25" customHeight="1" x14ac:dyDescent="0.25">
      <c r="A2" s="10" t="s">
        <v>0</v>
      </c>
      <c r="B2" s="10" t="s">
        <v>1</v>
      </c>
      <c r="C2" s="10" t="s">
        <v>2</v>
      </c>
      <c r="D2" s="10" t="s">
        <v>16</v>
      </c>
      <c r="E2" s="7" t="s">
        <v>17</v>
      </c>
      <c r="F2" s="10" t="s">
        <v>3</v>
      </c>
      <c r="G2" s="10" t="s">
        <v>4</v>
      </c>
    </row>
    <row r="3" spans="1:8" x14ac:dyDescent="0.25">
      <c r="A3" s="1">
        <v>1</v>
      </c>
      <c r="B3" s="12">
        <v>6705140011</v>
      </c>
      <c r="C3" s="12" t="s">
        <v>19</v>
      </c>
      <c r="D3" s="1">
        <v>72</v>
      </c>
      <c r="E3" s="1">
        <v>77</v>
      </c>
      <c r="F3" s="3">
        <f>((D3*0.35)+(E3*0.65))</f>
        <v>75.25</v>
      </c>
      <c r="G3" s="1" t="str">
        <f>IF(F3&gt;80,"A",IF(F3&gt;70,"AB",IF(F3&gt;65,"B",IF(F3&gt;60,"BC",IF(F3&gt;50,"C",IF(F3&gt;40,"D","E"))))))</f>
        <v>AB</v>
      </c>
    </row>
    <row r="4" spans="1:8" x14ac:dyDescent="0.25">
      <c r="A4" s="1">
        <v>2</v>
      </c>
      <c r="B4" s="12">
        <v>6705140016</v>
      </c>
      <c r="C4" s="12" t="s">
        <v>20</v>
      </c>
      <c r="D4" s="1">
        <v>77</v>
      </c>
      <c r="E4" s="1">
        <v>78</v>
      </c>
      <c r="F4" s="3">
        <f t="shared" ref="F4:F33" si="0">((D4*0.35)+(E4*0.65))</f>
        <v>77.650000000000006</v>
      </c>
      <c r="G4" s="1" t="str">
        <f t="shared" ref="G4:G33" si="1">IF(F4&gt;80,"A",IF(F4&gt;70,"AB",IF(F4&gt;65,"B",IF(F4&gt;60,"BC",IF(F4&gt;50,"C",IF(F4&gt;40,"D","E"))))))</f>
        <v>AB</v>
      </c>
    </row>
    <row r="5" spans="1:8" x14ac:dyDescent="0.25">
      <c r="A5" s="1">
        <v>3</v>
      </c>
      <c r="B5" s="12">
        <v>6705140035</v>
      </c>
      <c r="C5" s="12" t="s">
        <v>21</v>
      </c>
      <c r="D5" s="5">
        <v>0</v>
      </c>
      <c r="E5" s="1">
        <v>73</v>
      </c>
      <c r="F5" s="3">
        <f t="shared" si="0"/>
        <v>47.45</v>
      </c>
      <c r="G5" s="1" t="str">
        <f t="shared" si="1"/>
        <v>D</v>
      </c>
    </row>
    <row r="6" spans="1:8" x14ac:dyDescent="0.25">
      <c r="A6" s="1">
        <v>4</v>
      </c>
      <c r="B6" s="12">
        <v>6705140041</v>
      </c>
      <c r="C6" s="12" t="s">
        <v>22</v>
      </c>
      <c r="D6" s="1">
        <v>75</v>
      </c>
      <c r="E6" s="1">
        <v>77</v>
      </c>
      <c r="F6" s="3">
        <f t="shared" si="0"/>
        <v>76.300000000000011</v>
      </c>
      <c r="G6" s="1" t="str">
        <f t="shared" si="1"/>
        <v>AB</v>
      </c>
    </row>
    <row r="7" spans="1:8" x14ac:dyDescent="0.25">
      <c r="A7" s="1">
        <v>5</v>
      </c>
      <c r="B7" s="12">
        <v>6705140067</v>
      </c>
      <c r="C7" s="12" t="s">
        <v>23</v>
      </c>
      <c r="D7" s="1">
        <v>81</v>
      </c>
      <c r="E7" s="1">
        <v>78</v>
      </c>
      <c r="F7" s="3">
        <f t="shared" si="0"/>
        <v>79.05</v>
      </c>
      <c r="G7" s="1" t="str">
        <f t="shared" si="1"/>
        <v>AB</v>
      </c>
    </row>
    <row r="8" spans="1:8" x14ac:dyDescent="0.25">
      <c r="A8" s="1">
        <v>6</v>
      </c>
      <c r="B8" s="12">
        <v>6705140069</v>
      </c>
      <c r="C8" s="12" t="s">
        <v>24</v>
      </c>
      <c r="D8" s="5">
        <v>0</v>
      </c>
      <c r="E8" s="1">
        <v>73</v>
      </c>
      <c r="F8" s="3">
        <f t="shared" si="0"/>
        <v>47.45</v>
      </c>
      <c r="G8" s="1" t="str">
        <f>IF(F8&gt;80,"A",IF(F8&gt;70,"AB",IF(F8&gt;65,"B",IF(F8&gt;60,"BC",IF(F8&gt;50,"C",IF(F8&gt;40,"D","E"))))))</f>
        <v>D</v>
      </c>
    </row>
    <row r="9" spans="1:8" x14ac:dyDescent="0.25">
      <c r="A9" s="1">
        <v>7</v>
      </c>
      <c r="B9" s="12">
        <v>6705140071</v>
      </c>
      <c r="C9" s="12" t="s">
        <v>25</v>
      </c>
      <c r="D9" s="1">
        <v>77</v>
      </c>
      <c r="E9" s="1">
        <v>80</v>
      </c>
      <c r="F9" s="3">
        <f>((D9*0.35)+(E9*0.65))</f>
        <v>78.95</v>
      </c>
      <c r="G9" s="1" t="str">
        <f t="shared" si="1"/>
        <v>AB</v>
      </c>
    </row>
    <row r="10" spans="1:8" x14ac:dyDescent="0.25">
      <c r="A10" s="1">
        <v>8</v>
      </c>
      <c r="B10" s="12">
        <v>6705140097</v>
      </c>
      <c r="C10" s="12" t="s">
        <v>26</v>
      </c>
      <c r="D10" s="1">
        <v>78</v>
      </c>
      <c r="E10" s="1">
        <v>81</v>
      </c>
      <c r="F10" s="3">
        <f t="shared" si="0"/>
        <v>79.949999999999989</v>
      </c>
      <c r="G10" s="1" t="str">
        <f t="shared" si="1"/>
        <v>AB</v>
      </c>
    </row>
    <row r="11" spans="1:8" x14ac:dyDescent="0.25">
      <c r="A11" s="1">
        <v>9</v>
      </c>
      <c r="B11" s="12">
        <v>6705140152</v>
      </c>
      <c r="C11" s="12" t="s">
        <v>27</v>
      </c>
      <c r="D11" s="1">
        <v>78</v>
      </c>
      <c r="E11" s="1">
        <v>81</v>
      </c>
      <c r="F11" s="3">
        <f t="shared" si="0"/>
        <v>79.949999999999989</v>
      </c>
      <c r="G11" s="1" t="str">
        <f t="shared" si="1"/>
        <v>AB</v>
      </c>
    </row>
    <row r="12" spans="1:8" x14ac:dyDescent="0.25">
      <c r="A12" s="1">
        <v>10</v>
      </c>
      <c r="B12" s="12">
        <v>6705140161</v>
      </c>
      <c r="C12" s="12" t="s">
        <v>28</v>
      </c>
      <c r="D12" s="1">
        <v>81</v>
      </c>
      <c r="E12" s="1">
        <v>78</v>
      </c>
      <c r="F12" s="3">
        <f t="shared" si="0"/>
        <v>79.05</v>
      </c>
      <c r="G12" s="1" t="str">
        <f t="shared" si="1"/>
        <v>AB</v>
      </c>
      <c r="H12" s="13"/>
    </row>
    <row r="13" spans="1:8" x14ac:dyDescent="0.25">
      <c r="A13" s="1">
        <v>11</v>
      </c>
      <c r="B13" s="12">
        <v>6705140172</v>
      </c>
      <c r="C13" s="12" t="s">
        <v>29</v>
      </c>
      <c r="D13" s="1">
        <v>81</v>
      </c>
      <c r="E13" s="1">
        <v>78</v>
      </c>
      <c r="F13" s="3">
        <f>((D13*0.35)+(E13*0.65))</f>
        <v>79.05</v>
      </c>
      <c r="G13" s="1" t="str">
        <f>IF(F13&gt;80,"A",IF(F13&gt;70,"AB",IF(F13&gt;65,"B",IF(F13&gt;60,"BC",IF(F13&gt;50,"C",IF(F13&gt;40,"D","E"))))))</f>
        <v>AB</v>
      </c>
    </row>
    <row r="14" spans="1:8" x14ac:dyDescent="0.25">
      <c r="A14" s="1">
        <v>12</v>
      </c>
      <c r="B14" s="12">
        <v>6705140181</v>
      </c>
      <c r="C14" s="12" t="s">
        <v>30</v>
      </c>
      <c r="D14" s="1">
        <v>77</v>
      </c>
      <c r="E14" s="1">
        <v>78</v>
      </c>
      <c r="F14" s="3">
        <f>((D14*0.35)+(E14*0.65))</f>
        <v>77.650000000000006</v>
      </c>
      <c r="G14" s="1" t="str">
        <f>IF(F14&gt;80,"A",IF(F14&gt;70,"AB",IF(F14&gt;65,"B",IF(F14&gt;60,"BC",IF(F14&gt;50,"C",IF(F14&gt;40,"D","E"))))))</f>
        <v>AB</v>
      </c>
      <c r="H14" s="13"/>
    </row>
    <row r="15" spans="1:8" x14ac:dyDescent="0.25">
      <c r="A15" s="1">
        <v>13</v>
      </c>
      <c r="B15" s="12">
        <v>6705140186</v>
      </c>
      <c r="C15" s="12" t="s">
        <v>31</v>
      </c>
      <c r="D15" s="1">
        <v>80</v>
      </c>
      <c r="E15" s="1">
        <v>90</v>
      </c>
      <c r="F15" s="3">
        <f t="shared" si="0"/>
        <v>86.5</v>
      </c>
      <c r="G15" s="1" t="str">
        <f t="shared" si="1"/>
        <v>A</v>
      </c>
      <c r="H15" s="13"/>
    </row>
    <row r="16" spans="1:8" x14ac:dyDescent="0.25">
      <c r="A16" s="1">
        <v>14</v>
      </c>
      <c r="B16" s="12">
        <v>6705140201</v>
      </c>
      <c r="C16" s="12" t="s">
        <v>32</v>
      </c>
      <c r="D16" s="1">
        <v>81</v>
      </c>
      <c r="E16" s="1">
        <v>78</v>
      </c>
      <c r="F16" s="3">
        <f>((D16*0.35)+(E16*0.65))</f>
        <v>79.05</v>
      </c>
      <c r="G16" s="1" t="str">
        <f>IF(F16&gt;80,"A",IF(F16&gt;70,"AB",IF(F16&gt;65,"B",IF(F16&gt;60,"BC",IF(F16&gt;50,"C",IF(F16&gt;40,"D","E"))))))</f>
        <v>AB</v>
      </c>
      <c r="H16" s="2"/>
    </row>
    <row r="17" spans="1:8" x14ac:dyDescent="0.25">
      <c r="A17" s="1">
        <v>15</v>
      </c>
      <c r="B17" s="12">
        <v>6705141051</v>
      </c>
      <c r="C17" s="12" t="s">
        <v>33</v>
      </c>
      <c r="D17" s="1">
        <v>77</v>
      </c>
      <c r="E17" s="1">
        <v>80</v>
      </c>
      <c r="F17" s="3">
        <f>((D17*0.35)+(E17*0.65))</f>
        <v>78.95</v>
      </c>
      <c r="G17" s="1" t="str">
        <f>IF(F17&gt;80,"A",IF(F17&gt;70,"AB",IF(F17&gt;65,"B",IF(F17&gt;60,"BC",IF(F17&gt;50,"C",IF(F17&gt;40,"D","E"))))))</f>
        <v>AB</v>
      </c>
    </row>
    <row r="18" spans="1:8" x14ac:dyDescent="0.25">
      <c r="A18" s="1">
        <v>16</v>
      </c>
      <c r="B18" s="12">
        <v>6705142061</v>
      </c>
      <c r="C18" s="12" t="s">
        <v>34</v>
      </c>
      <c r="D18" s="1">
        <v>78</v>
      </c>
      <c r="E18" s="1">
        <v>81</v>
      </c>
      <c r="F18" s="3">
        <f t="shared" si="0"/>
        <v>79.949999999999989</v>
      </c>
      <c r="G18" s="1" t="str">
        <f>IF(F18&gt;80,"A",IF(F18&gt;70,"AB",IF(F18&gt;65,"B",IF(F18&gt;60,"BC",IF(F18&gt;50,"C",IF(F18&gt;40,"D","E"))))))</f>
        <v>AB</v>
      </c>
      <c r="H18"/>
    </row>
    <row r="19" spans="1:8" x14ac:dyDescent="0.25">
      <c r="A19" s="1">
        <v>17</v>
      </c>
      <c r="B19" s="12">
        <v>6705142176</v>
      </c>
      <c r="C19" s="12" t="s">
        <v>35</v>
      </c>
      <c r="D19" s="1">
        <v>80</v>
      </c>
      <c r="E19" s="1">
        <v>81</v>
      </c>
      <c r="F19" s="3">
        <f t="shared" si="0"/>
        <v>80.650000000000006</v>
      </c>
      <c r="G19" s="1" t="str">
        <f t="shared" si="1"/>
        <v>A</v>
      </c>
    </row>
    <row r="20" spans="1:8" x14ac:dyDescent="0.25">
      <c r="A20" s="1">
        <v>18</v>
      </c>
      <c r="B20" s="12">
        <v>6705144001</v>
      </c>
      <c r="C20" s="12" t="s">
        <v>36</v>
      </c>
      <c r="D20" s="1">
        <v>75</v>
      </c>
      <c r="E20" s="1">
        <v>77</v>
      </c>
      <c r="F20" s="3">
        <f t="shared" si="0"/>
        <v>76.300000000000011</v>
      </c>
      <c r="G20" s="1" t="str">
        <f t="shared" si="1"/>
        <v>AB</v>
      </c>
    </row>
    <row r="21" spans="1:8" x14ac:dyDescent="0.25">
      <c r="A21" s="1">
        <v>19</v>
      </c>
      <c r="B21" s="12">
        <v>6705144006</v>
      </c>
      <c r="C21" s="12" t="s">
        <v>37</v>
      </c>
      <c r="D21" s="1">
        <v>77</v>
      </c>
      <c r="E21" s="1">
        <v>78</v>
      </c>
      <c r="F21" s="3">
        <f t="shared" si="0"/>
        <v>77.650000000000006</v>
      </c>
      <c r="G21" s="1" t="str">
        <f t="shared" si="1"/>
        <v>AB</v>
      </c>
    </row>
    <row r="22" spans="1:8" x14ac:dyDescent="0.25">
      <c r="A22" s="1">
        <v>20</v>
      </c>
      <c r="B22" s="12">
        <v>6705144017</v>
      </c>
      <c r="C22" s="12" t="s">
        <v>38</v>
      </c>
      <c r="D22" s="5">
        <v>0</v>
      </c>
      <c r="E22" s="1">
        <v>76</v>
      </c>
      <c r="F22" s="3">
        <f>((D22*0.35)+(E22*0.65))</f>
        <v>49.4</v>
      </c>
      <c r="G22" s="1" t="str">
        <f>IF(F22&gt;80,"A",IF(F22&gt;70,"AB",IF(F22&gt;65,"B",IF(F22&gt;60,"BC",IF(F22&gt;50,"C",IF(F22&gt;40,"D","E"))))))</f>
        <v>D</v>
      </c>
      <c r="H22" s="13"/>
    </row>
    <row r="23" spans="1:8" x14ac:dyDescent="0.25">
      <c r="A23" s="1">
        <v>21</v>
      </c>
      <c r="B23" s="12">
        <v>6705144021</v>
      </c>
      <c r="C23" s="12" t="s">
        <v>39</v>
      </c>
      <c r="D23" s="1">
        <v>75</v>
      </c>
      <c r="E23" s="1">
        <v>77</v>
      </c>
      <c r="F23" s="3">
        <f t="shared" si="0"/>
        <v>76.300000000000011</v>
      </c>
      <c r="G23" s="1" t="str">
        <f t="shared" si="1"/>
        <v>AB</v>
      </c>
      <c r="H23" s="13"/>
    </row>
    <row r="24" spans="1:8" x14ac:dyDescent="0.25">
      <c r="A24" s="1">
        <v>22</v>
      </c>
      <c r="B24" s="12">
        <v>6705144026</v>
      </c>
      <c r="C24" s="12" t="s">
        <v>40</v>
      </c>
      <c r="D24" s="1">
        <v>75</v>
      </c>
      <c r="E24" s="1">
        <v>75</v>
      </c>
      <c r="F24" s="3">
        <f t="shared" si="0"/>
        <v>75</v>
      </c>
      <c r="G24" s="1" t="str">
        <f>IF(F24&gt;80,"A",IF(F24&gt;70,"AB",IF(F24&gt;65,"B",IF(F24&gt;60,"BC",IF(F24&gt;50,"C",IF(F24&gt;40,"D","E"))))))</f>
        <v>AB</v>
      </c>
    </row>
    <row r="25" spans="1:8" x14ac:dyDescent="0.25">
      <c r="A25" s="1">
        <v>23</v>
      </c>
      <c r="B25" s="12">
        <v>6705144032</v>
      </c>
      <c r="C25" s="12" t="s">
        <v>41</v>
      </c>
      <c r="D25" s="5">
        <v>0</v>
      </c>
      <c r="E25" s="1">
        <v>76</v>
      </c>
      <c r="F25" s="3">
        <f t="shared" si="0"/>
        <v>49.4</v>
      </c>
      <c r="G25" s="1" t="str">
        <f t="shared" si="1"/>
        <v>D</v>
      </c>
    </row>
    <row r="26" spans="1:8" x14ac:dyDescent="0.25">
      <c r="A26" s="1">
        <v>24</v>
      </c>
      <c r="B26" s="12">
        <v>6705144045</v>
      </c>
      <c r="C26" s="12" t="s">
        <v>42</v>
      </c>
      <c r="D26" s="5">
        <v>0</v>
      </c>
      <c r="E26" s="1">
        <v>73</v>
      </c>
      <c r="F26" s="3">
        <f t="shared" si="0"/>
        <v>47.45</v>
      </c>
      <c r="G26" s="1" t="str">
        <f t="shared" si="1"/>
        <v>D</v>
      </c>
    </row>
    <row r="27" spans="1:8" x14ac:dyDescent="0.25">
      <c r="A27" s="1">
        <v>25</v>
      </c>
      <c r="B27" s="12">
        <v>6705144046</v>
      </c>
      <c r="C27" s="12" t="s">
        <v>43</v>
      </c>
      <c r="D27" s="5">
        <v>0</v>
      </c>
      <c r="E27" s="1">
        <v>78</v>
      </c>
      <c r="F27" s="3">
        <f t="shared" si="0"/>
        <v>50.7</v>
      </c>
      <c r="G27" s="1" t="str">
        <f t="shared" si="1"/>
        <v>C</v>
      </c>
      <c r="H27" s="13"/>
    </row>
    <row r="28" spans="1:8" x14ac:dyDescent="0.25">
      <c r="A28" s="1">
        <v>26</v>
      </c>
      <c r="B28" s="12">
        <v>6705144056</v>
      </c>
      <c r="C28" s="12" t="s">
        <v>44</v>
      </c>
      <c r="D28" s="5">
        <v>0</v>
      </c>
      <c r="E28" s="1">
        <v>78</v>
      </c>
      <c r="F28" s="3">
        <f t="shared" si="0"/>
        <v>50.7</v>
      </c>
      <c r="G28" s="1" t="str">
        <f t="shared" si="1"/>
        <v>C</v>
      </c>
    </row>
    <row r="29" spans="1:8" x14ac:dyDescent="0.25">
      <c r="A29" s="1">
        <v>27</v>
      </c>
      <c r="B29" s="12">
        <v>6705144076</v>
      </c>
      <c r="C29" s="12" t="s">
        <v>45</v>
      </c>
      <c r="D29" s="1">
        <v>80</v>
      </c>
      <c r="E29" s="1">
        <v>81</v>
      </c>
      <c r="F29" s="3">
        <f t="shared" si="0"/>
        <v>80.650000000000006</v>
      </c>
      <c r="G29" s="1" t="str">
        <f>IF(F29&gt;80,"A",IF(F29&gt;70,"AB",IF(F29&gt;65,"B",IF(F29&gt;60,"BC",IF(F29&gt;50,"C",IF(F29&gt;40,"D","E"))))))</f>
        <v>A</v>
      </c>
    </row>
    <row r="30" spans="1:8" x14ac:dyDescent="0.25">
      <c r="A30" s="1">
        <v>28</v>
      </c>
      <c r="B30" s="12">
        <v>6705144082</v>
      </c>
      <c r="C30" s="12" t="s">
        <v>46</v>
      </c>
      <c r="D30" s="1">
        <v>78</v>
      </c>
      <c r="E30" s="1">
        <v>79</v>
      </c>
      <c r="F30" s="3">
        <f>((D30*0.35)+(E30*0.65))</f>
        <v>78.650000000000006</v>
      </c>
      <c r="G30" s="1" t="str">
        <f>IF(F30&gt;80,"A",IF(F30&gt;70,"AB",IF(F30&gt;65,"B",IF(F30&gt;60,"BC",IF(F30&gt;50,"C",IF(F30&gt;40,"D","E"))))))</f>
        <v>AB</v>
      </c>
    </row>
    <row r="31" spans="1:8" x14ac:dyDescent="0.25">
      <c r="A31" s="1">
        <v>29</v>
      </c>
      <c r="B31" s="12">
        <v>6705144091</v>
      </c>
      <c r="C31" s="12" t="s">
        <v>47</v>
      </c>
      <c r="D31" s="1">
        <v>80</v>
      </c>
      <c r="E31" s="1">
        <v>90</v>
      </c>
      <c r="F31" s="3">
        <f t="shared" si="0"/>
        <v>86.5</v>
      </c>
      <c r="G31" s="1" t="str">
        <f t="shared" si="1"/>
        <v>A</v>
      </c>
      <c r="H31" s="13"/>
    </row>
    <row r="32" spans="1:8" x14ac:dyDescent="0.25">
      <c r="A32" s="1">
        <v>30</v>
      </c>
      <c r="B32" s="12">
        <v>6705144102</v>
      </c>
      <c r="C32" s="12" t="s">
        <v>48</v>
      </c>
      <c r="D32" s="1">
        <v>78</v>
      </c>
      <c r="E32" s="1">
        <v>79</v>
      </c>
      <c r="F32" s="3">
        <f t="shared" si="0"/>
        <v>78.650000000000006</v>
      </c>
      <c r="G32" s="1" t="str">
        <f t="shared" si="1"/>
        <v>AB</v>
      </c>
    </row>
    <row r="33" spans="1:8" x14ac:dyDescent="0.25">
      <c r="A33" s="1">
        <v>31</v>
      </c>
      <c r="B33" s="12">
        <v>6705144106</v>
      </c>
      <c r="C33" s="12" t="s">
        <v>49</v>
      </c>
      <c r="D33" s="1">
        <v>80</v>
      </c>
      <c r="E33" s="1">
        <v>90</v>
      </c>
      <c r="F33" s="3">
        <f t="shared" si="0"/>
        <v>86.5</v>
      </c>
      <c r="G33" s="1" t="str">
        <f t="shared" si="1"/>
        <v>A</v>
      </c>
    </row>
    <row r="34" spans="1:8" x14ac:dyDescent="0.25">
      <c r="A34" s="1">
        <v>32</v>
      </c>
      <c r="B34" s="12">
        <v>6705144131</v>
      </c>
      <c r="C34" s="12" t="s">
        <v>50</v>
      </c>
      <c r="D34" s="1">
        <v>81</v>
      </c>
      <c r="E34" s="1">
        <v>78</v>
      </c>
      <c r="F34" s="3">
        <f>((D34*0.35)+(E34*0.65))</f>
        <v>79.05</v>
      </c>
      <c r="G34" s="1" t="str">
        <f>IF(F34&gt;80,"A",IF(F34&gt;70,"AB",IF(F34&gt;65,"B",IF(F34&gt;60,"BC",IF(F34&gt;50,"C",IF(F34&gt;40,"D","E"))))))</f>
        <v>AB</v>
      </c>
      <c r="H34" s="13"/>
    </row>
    <row r="35" spans="1:8" x14ac:dyDescent="0.25">
      <c r="A35" s="1">
        <v>33</v>
      </c>
      <c r="B35" s="12">
        <v>6705144137</v>
      </c>
      <c r="C35" s="12" t="s">
        <v>51</v>
      </c>
      <c r="D35" s="11">
        <v>81</v>
      </c>
      <c r="E35" s="1">
        <v>78</v>
      </c>
      <c r="F35" s="3">
        <f t="shared" ref="F35:F47" si="2">((D35*0.35)+(E35*0.65))</f>
        <v>79.05</v>
      </c>
      <c r="G35" s="1" t="str">
        <f t="shared" ref="G35:G47" si="3">IF(F35&gt;80,"A",IF(F35&gt;70,"AB",IF(F35&gt;65,"B",IF(F35&gt;60,"BC",IF(F35&gt;50,"C",IF(F35&gt;40,"D","E"))))))</f>
        <v>AB</v>
      </c>
    </row>
    <row r="36" spans="1:8" x14ac:dyDescent="0.25">
      <c r="A36" s="1">
        <v>34</v>
      </c>
      <c r="B36" s="12">
        <v>6705144147</v>
      </c>
      <c r="C36" s="12" t="s">
        <v>52</v>
      </c>
      <c r="D36" s="11">
        <v>78</v>
      </c>
      <c r="E36" s="1">
        <v>79</v>
      </c>
      <c r="F36" s="3">
        <f t="shared" si="2"/>
        <v>78.650000000000006</v>
      </c>
      <c r="G36" s="1" t="str">
        <f t="shared" si="3"/>
        <v>AB</v>
      </c>
      <c r="H36"/>
    </row>
    <row r="37" spans="1:8" x14ac:dyDescent="0.25">
      <c r="A37" s="1">
        <v>35</v>
      </c>
      <c r="B37" s="12">
        <v>6705144151</v>
      </c>
      <c r="C37" s="12" t="s">
        <v>53</v>
      </c>
      <c r="D37" s="5">
        <v>0</v>
      </c>
      <c r="E37" s="1">
        <v>78</v>
      </c>
      <c r="F37" s="3">
        <f t="shared" si="2"/>
        <v>50.7</v>
      </c>
      <c r="G37" s="1" t="str">
        <f t="shared" si="3"/>
        <v>C</v>
      </c>
    </row>
    <row r="38" spans="1:8" x14ac:dyDescent="0.25">
      <c r="A38" s="1">
        <v>36</v>
      </c>
      <c r="B38" s="12">
        <v>6705144156</v>
      </c>
      <c r="C38" s="12" t="s">
        <v>54</v>
      </c>
      <c r="D38" s="11">
        <v>72</v>
      </c>
      <c r="E38" s="1">
        <v>77</v>
      </c>
      <c r="F38" s="3">
        <f t="shared" si="2"/>
        <v>75.25</v>
      </c>
      <c r="G38" s="1" t="str">
        <f t="shared" si="3"/>
        <v>AB</v>
      </c>
    </row>
    <row r="39" spans="1:8" x14ac:dyDescent="0.25">
      <c r="A39" s="1">
        <v>37</v>
      </c>
      <c r="B39" s="12">
        <v>6705144157</v>
      </c>
      <c r="C39" s="12" t="s">
        <v>55</v>
      </c>
      <c r="D39" s="5">
        <v>0</v>
      </c>
      <c r="E39" s="1">
        <v>76</v>
      </c>
      <c r="F39" s="3">
        <f t="shared" si="2"/>
        <v>49.4</v>
      </c>
      <c r="G39" s="1" t="str">
        <f t="shared" si="3"/>
        <v>D</v>
      </c>
    </row>
    <row r="40" spans="1:8" x14ac:dyDescent="0.25">
      <c r="A40" s="1">
        <v>38</v>
      </c>
      <c r="B40" s="12">
        <v>6705144166</v>
      </c>
      <c r="C40" s="12" t="s">
        <v>56</v>
      </c>
      <c r="D40" s="11">
        <v>75</v>
      </c>
      <c r="E40" s="1">
        <v>75</v>
      </c>
      <c r="F40" s="3">
        <f t="shared" si="2"/>
        <v>75</v>
      </c>
      <c r="G40" s="1" t="str">
        <f t="shared" si="3"/>
        <v>AB</v>
      </c>
    </row>
    <row r="41" spans="1:8" x14ac:dyDescent="0.25">
      <c r="A41" s="1">
        <v>39</v>
      </c>
      <c r="B41" s="12">
        <v>6705144167</v>
      </c>
      <c r="C41" s="12" t="s">
        <v>57</v>
      </c>
      <c r="D41" s="11">
        <v>77</v>
      </c>
      <c r="E41" s="1">
        <v>80</v>
      </c>
      <c r="F41" s="3">
        <f t="shared" si="2"/>
        <v>78.95</v>
      </c>
      <c r="G41" s="1" t="str">
        <f t="shared" si="3"/>
        <v>AB</v>
      </c>
    </row>
    <row r="42" spans="1:8" x14ac:dyDescent="0.25">
      <c r="A42" s="1">
        <v>40</v>
      </c>
      <c r="B42" s="12">
        <v>6705144171</v>
      </c>
      <c r="C42" s="12" t="s">
        <v>58</v>
      </c>
      <c r="D42" s="11">
        <v>80</v>
      </c>
      <c r="E42" s="1">
        <v>81</v>
      </c>
      <c r="F42" s="3">
        <f t="shared" si="2"/>
        <v>80.650000000000006</v>
      </c>
      <c r="G42" s="1" t="str">
        <f t="shared" si="3"/>
        <v>A</v>
      </c>
    </row>
    <row r="43" spans="1:8" x14ac:dyDescent="0.25">
      <c r="A43" s="5">
        <v>41</v>
      </c>
      <c r="B43" s="17">
        <v>6705144178</v>
      </c>
      <c r="C43" s="17" t="s">
        <v>59</v>
      </c>
      <c r="D43" s="5">
        <v>0</v>
      </c>
      <c r="E43" s="5">
        <v>0</v>
      </c>
      <c r="F43" s="6">
        <f t="shared" si="2"/>
        <v>0</v>
      </c>
      <c r="G43" s="5" t="str">
        <f t="shared" si="3"/>
        <v>E</v>
      </c>
    </row>
    <row r="44" spans="1:8" x14ac:dyDescent="0.25">
      <c r="A44" s="5">
        <v>42</v>
      </c>
      <c r="B44" s="17">
        <v>6705144183</v>
      </c>
      <c r="C44" s="17" t="s">
        <v>60</v>
      </c>
      <c r="D44" s="5">
        <v>0</v>
      </c>
      <c r="E44" s="5">
        <v>0</v>
      </c>
      <c r="F44" s="6">
        <f>((D44*0.35)+(E44*0.65))</f>
        <v>0</v>
      </c>
      <c r="G44" s="5" t="str">
        <f t="shared" si="3"/>
        <v>E</v>
      </c>
    </row>
    <row r="45" spans="1:8" x14ac:dyDescent="0.25">
      <c r="A45" s="1">
        <v>43</v>
      </c>
      <c r="B45" s="12">
        <v>6705144191</v>
      </c>
      <c r="C45" s="12" t="s">
        <v>61</v>
      </c>
      <c r="D45" s="11">
        <v>75</v>
      </c>
      <c r="E45" s="1">
        <v>75</v>
      </c>
      <c r="F45" s="3">
        <f t="shared" si="2"/>
        <v>75</v>
      </c>
      <c r="G45" s="1" t="str">
        <f t="shared" si="3"/>
        <v>AB</v>
      </c>
    </row>
    <row r="46" spans="1:8" x14ac:dyDescent="0.25">
      <c r="A46" s="1">
        <v>44</v>
      </c>
      <c r="B46" s="12">
        <v>6705144192</v>
      </c>
      <c r="C46" s="12" t="s">
        <v>62</v>
      </c>
      <c r="D46" s="11">
        <v>75</v>
      </c>
      <c r="E46" s="1">
        <v>75</v>
      </c>
      <c r="F46" s="3">
        <f t="shared" si="2"/>
        <v>75</v>
      </c>
      <c r="G46" s="1" t="str">
        <f t="shared" si="3"/>
        <v>AB</v>
      </c>
    </row>
    <row r="47" spans="1:8" x14ac:dyDescent="0.25">
      <c r="A47" s="1">
        <v>45</v>
      </c>
      <c r="B47" s="12">
        <v>6705144197</v>
      </c>
      <c r="C47" s="12" t="s">
        <v>63</v>
      </c>
      <c r="D47" s="11">
        <v>75</v>
      </c>
      <c r="E47" s="1">
        <v>75</v>
      </c>
      <c r="F47" s="3">
        <f t="shared" si="2"/>
        <v>75</v>
      </c>
      <c r="G47" s="1" t="str">
        <f t="shared" si="3"/>
        <v>AB</v>
      </c>
    </row>
    <row r="51" spans="2:7" x14ac:dyDescent="0.25">
      <c r="C51" s="18" t="s">
        <v>5</v>
      </c>
      <c r="D51" s="18"/>
      <c r="E51" s="9" t="s">
        <v>6</v>
      </c>
      <c r="F51" s="14">
        <f>COUNTIF(G3:G34,"A")</f>
        <v>5</v>
      </c>
      <c r="G51" s="14" t="s">
        <v>7</v>
      </c>
    </row>
    <row r="52" spans="2:7" x14ac:dyDescent="0.25">
      <c r="C52" s="15"/>
      <c r="D52" s="16"/>
      <c r="E52" s="9" t="s">
        <v>8</v>
      </c>
      <c r="F52" s="14">
        <f>COUNTIF(G3:G34,"AB")</f>
        <v>20</v>
      </c>
      <c r="G52" s="14"/>
    </row>
    <row r="53" spans="2:7" x14ac:dyDescent="0.25">
      <c r="C53" s="15"/>
      <c r="D53" s="16"/>
      <c r="E53" s="9" t="s">
        <v>9</v>
      </c>
      <c r="F53" s="14">
        <f>COUNTIF(G3:G34,"B")</f>
        <v>0</v>
      </c>
      <c r="G53" s="14" t="s">
        <v>7</v>
      </c>
    </row>
    <row r="54" spans="2:7" x14ac:dyDescent="0.25">
      <c r="B54" s="13" t="s">
        <v>18</v>
      </c>
      <c r="C54" s="15"/>
      <c r="D54" s="16"/>
      <c r="E54" s="9" t="s">
        <v>10</v>
      </c>
      <c r="F54" s="14">
        <f>COUNTIF(G3:G34,"BC")</f>
        <v>0</v>
      </c>
      <c r="G54" s="14"/>
    </row>
    <row r="55" spans="2:7" x14ac:dyDescent="0.25">
      <c r="C55" s="15"/>
      <c r="D55" s="16"/>
      <c r="E55" s="9" t="s">
        <v>11</v>
      </c>
      <c r="F55" s="14">
        <f>COUNTIF(G3:G34,"C")</f>
        <v>2</v>
      </c>
      <c r="G55" s="14" t="s">
        <v>7</v>
      </c>
    </row>
    <row r="56" spans="2:7" x14ac:dyDescent="0.25">
      <c r="C56" s="15"/>
      <c r="D56" s="16"/>
      <c r="E56" s="9" t="s">
        <v>12</v>
      </c>
      <c r="F56" s="14">
        <f>COUNTIF(G3:G34,"D")</f>
        <v>5</v>
      </c>
      <c r="G56" s="14" t="s">
        <v>7</v>
      </c>
    </row>
    <row r="57" spans="2:7" x14ac:dyDescent="0.25">
      <c r="C57" s="15"/>
      <c r="D57" s="16"/>
      <c r="E57" s="9" t="s">
        <v>13</v>
      </c>
      <c r="F57" s="14">
        <f>COUNTIF(G3:G34,"E")</f>
        <v>0</v>
      </c>
      <c r="G57" s="14" t="s">
        <v>7</v>
      </c>
    </row>
    <row r="58" spans="2:7" ht="15" customHeight="1" x14ac:dyDescent="0.25">
      <c r="C58" s="18" t="s">
        <v>14</v>
      </c>
      <c r="D58" s="18"/>
      <c r="E58" s="9" t="s">
        <v>15</v>
      </c>
      <c r="F58" s="14">
        <f>SUM(F51:F57)</f>
        <v>32</v>
      </c>
      <c r="G58" s="14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51:D51"/>
    <mergeCell ref="C58:D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Nilai_Kewirausahaan_01-2014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Kinannia Larasati</dc:creator>
  <cp:lastModifiedBy>SONY</cp:lastModifiedBy>
  <dcterms:created xsi:type="dcterms:W3CDTF">2013-05-16T02:35:20Z</dcterms:created>
  <dcterms:modified xsi:type="dcterms:W3CDTF">2016-12-19T06:41:13Z</dcterms:modified>
</cp:coreProperties>
</file>