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\Dosen\Nilai\Telkom_University\"/>
    </mc:Choice>
  </mc:AlternateContent>
  <xr:revisionPtr revIDLastSave="0" documentId="13_ncr:1_{B404C093-AC94-49F2-B7A0-8CB789250734}" xr6:coauthVersionLast="40" xr6:coauthVersionMax="40" xr10:uidLastSave="{00000000-0000-0000-0000-000000000000}"/>
  <bookViews>
    <workbookView xWindow="0" yWindow="0" windowWidth="20490" windowHeight="7245" xr2:uid="{AC2EBB8B-6002-4964-9B90-10E4D1AC45F1}"/>
  </bookViews>
  <sheets>
    <sheet name="K3&amp;L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H44" i="1"/>
  <c r="H45" i="1"/>
  <c r="H46" i="1"/>
  <c r="H47" i="1"/>
  <c r="H48" i="1"/>
  <c r="H49" i="1"/>
  <c r="H43" i="1"/>
  <c r="E49" i="1"/>
  <c r="E48" i="1"/>
  <c r="E47" i="1"/>
  <c r="E46" i="1"/>
  <c r="E45" i="1"/>
  <c r="E44" i="1"/>
  <c r="E43" i="1"/>
  <c r="E50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2" i="1"/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2" i="1"/>
  <c r="H2" i="1" s="1"/>
</calcChain>
</file>

<file path=xl/sharedStrings.xml><?xml version="1.0" encoding="utf-8"?>
<sst xmlns="http://schemas.openxmlformats.org/spreadsheetml/2006/main" count="63" uniqueCount="58">
  <si>
    <t>Nim</t>
  </si>
  <si>
    <t>Nama</t>
  </si>
  <si>
    <t>USU GUNAWAN</t>
  </si>
  <si>
    <t>FARELL FAHROZI</t>
  </si>
  <si>
    <t>ZAHRATUL HAJAH</t>
  </si>
  <si>
    <t>DIFAN IRSYAD FAUZAN</t>
  </si>
  <si>
    <t>KEVIN SIMBOLON</t>
  </si>
  <si>
    <t>DWI RATU LEMBAYUNG</t>
  </si>
  <si>
    <t>IGNASIUS ADE KITA PURBA</t>
  </si>
  <si>
    <t>M.SYUKRON ASNAN</t>
  </si>
  <si>
    <t>MILA FEBRINA</t>
  </si>
  <si>
    <t>AHLUL FIKRI</t>
  </si>
  <si>
    <t>ANNISA AIN NUR HASBI</t>
  </si>
  <si>
    <t>WAHIDIN</t>
  </si>
  <si>
    <t>HUSEIN AL GHANI</t>
  </si>
  <si>
    <t>AFNAN KUNCORO AJI</t>
  </si>
  <si>
    <t>CHIKITA DWI PUTRI</t>
  </si>
  <si>
    <t>RIDHO HAKIKI</t>
  </si>
  <si>
    <t>FITRIA FEBRIANA</t>
  </si>
  <si>
    <t>RISKA ALI PRADIWI</t>
  </si>
  <si>
    <t>TRIA ANANDA</t>
  </si>
  <si>
    <t>MOHAMMAD RAFIQI PUTRA</t>
  </si>
  <si>
    <t>MUHAMMAD RIFKI IKHWAL</t>
  </si>
  <si>
    <t>SEPTIAN JAPAR</t>
  </si>
  <si>
    <t>ROSA WIDIASARI</t>
  </si>
  <si>
    <t>MUH.TAUFIK HIDAYAT</t>
  </si>
  <si>
    <t>RAIHAN FATURRAHMAN</t>
  </si>
  <si>
    <t>FAISHAL NUGRAHA PRATAMA</t>
  </si>
  <si>
    <t>FIRDA AMALIA FITRIANISA</t>
  </si>
  <si>
    <t>UBAIDILLAH ANWAR</t>
  </si>
  <si>
    <t>MUHAMMAD NASRULLAH</t>
  </si>
  <si>
    <t>DAFFA RIZKY AMRAN</t>
  </si>
  <si>
    <t>ABDUL ALIM NUJULUDIN</t>
  </si>
  <si>
    <t>ALIF KUSDARMAWAN</t>
  </si>
  <si>
    <t>KADEK ARYADHITA PUTRA DIATMIKA</t>
  </si>
  <si>
    <t>RINALDI MOHAMAD FARHAN</t>
  </si>
  <si>
    <t>Tugas 1 (penerapan K3)</t>
  </si>
  <si>
    <t>Ujikom 1(Bantu)</t>
  </si>
  <si>
    <t>Ujikom 2 (APD)</t>
  </si>
  <si>
    <t>TTG</t>
  </si>
  <si>
    <t>Presentasi</t>
  </si>
  <si>
    <t>Alat</t>
  </si>
  <si>
    <t>Nilai Total</t>
  </si>
  <si>
    <t>Distribusi nilai</t>
  </si>
  <si>
    <t>A     :</t>
  </si>
  <si>
    <t>:</t>
  </si>
  <si>
    <t>AB</t>
  </si>
  <si>
    <t>B     :</t>
  </si>
  <si>
    <t>BC</t>
  </si>
  <si>
    <t>C     :</t>
  </si>
  <si>
    <t>D    :</t>
  </si>
  <si>
    <t>E    :</t>
  </si>
  <si>
    <t>Jumlah Mahasiswa</t>
  </si>
  <si>
    <t xml:space="preserve">      :</t>
  </si>
  <si>
    <t>INDEX</t>
  </si>
  <si>
    <t>Tanya Jawab</t>
  </si>
  <si>
    <t>JSA</t>
  </si>
  <si>
    <t>K3LH  Berikut bobot penilaian k3 :
1. Tugas dan Kuis : 10 %
2. Ujikom I    : 20 %
3. Ujikom II : 20 %
4. Tugas JSA : 20 %                                            5. Tugas besar TTG  : 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</si>
</sst>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1" fillId="0" borderId="0" xfId="0" applyFont="1" applyFill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/>
    <xf numFmtId="0" fontId="2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AFEC-9A3B-41FC-A271-17B2784C7157}">
  <dimension ref="A1:N50"/>
  <sheetViews>
    <sheetView tabSelected="1" topLeftCell="A29" workbookViewId="0">
      <selection activeCell="B42" sqref="B42"/>
    </sheetView>
  </sheetViews>
  <sheetFormatPr defaultRowHeight="15" x14ac:dyDescent="0.25"/>
  <cols>
    <col min="1" max="1" width="11" bestFit="1" customWidth="1"/>
    <col min="2" max="2" width="33.85546875" bestFit="1" customWidth="1"/>
    <col min="3" max="3" width="8.28515625" customWidth="1"/>
    <col min="4" max="4" width="15.42578125" bestFit="1" customWidth="1"/>
    <col min="5" max="5" width="14.42578125" bestFit="1" customWidth="1"/>
    <col min="8" max="8" width="10" bestFit="1" customWidth="1"/>
    <col min="9" max="9" width="10" customWidth="1"/>
    <col min="12" max="12" width="10.28515625" bestFit="1" customWidth="1"/>
    <col min="13" max="13" width="12" bestFit="1" customWidth="1"/>
  </cols>
  <sheetData>
    <row r="1" spans="1:14" x14ac:dyDescent="0.25">
      <c r="A1" s="1" t="s">
        <v>0</v>
      </c>
      <c r="B1" s="1" t="s">
        <v>1</v>
      </c>
      <c r="C1" s="1" t="s">
        <v>36</v>
      </c>
      <c r="D1" s="1" t="s">
        <v>37</v>
      </c>
      <c r="E1" s="6" t="s">
        <v>38</v>
      </c>
      <c r="F1" s="7" t="s">
        <v>39</v>
      </c>
      <c r="G1" s="3" t="s">
        <v>56</v>
      </c>
      <c r="H1" s="3" t="s">
        <v>42</v>
      </c>
      <c r="I1" s="3" t="s">
        <v>54</v>
      </c>
      <c r="J1" s="15"/>
      <c r="L1" s="3" t="s">
        <v>40</v>
      </c>
      <c r="M1" s="3" t="s">
        <v>55</v>
      </c>
      <c r="N1" s="3" t="s">
        <v>41</v>
      </c>
    </row>
    <row r="2" spans="1:14" x14ac:dyDescent="0.25">
      <c r="A2" s="1">
        <v>6705180021</v>
      </c>
      <c r="B2" s="1" t="s">
        <v>2</v>
      </c>
      <c r="C2" s="3">
        <v>70</v>
      </c>
      <c r="D2" s="3">
        <v>73</v>
      </c>
      <c r="E2" s="3">
        <v>76</v>
      </c>
      <c r="F2" s="12">
        <f>((L2+M2+N2)/3)</f>
        <v>67.666666666666671</v>
      </c>
      <c r="G2" s="3">
        <v>80</v>
      </c>
      <c r="H2" s="3">
        <f>((C2*0.1)+(D2*0.2)+(E2*0.2)+(G2*0.2)+(F2*0.3))</f>
        <v>73.100000000000009</v>
      </c>
      <c r="I2" s="3" t="str">
        <f>IF(H2&gt;80,"A",IF(H2&gt;70,"AB",IF(H2&gt;65,"B",IF(H2&gt;60,"BC",IF(H2&gt;50,"C",IF(H2&gt;40,"D","E"))))))</f>
        <v>AB</v>
      </c>
      <c r="J2" s="15"/>
      <c r="L2" s="3">
        <v>67</v>
      </c>
      <c r="M2" s="3">
        <v>66</v>
      </c>
      <c r="N2" s="3">
        <v>70</v>
      </c>
    </row>
    <row r="3" spans="1:14" x14ac:dyDescent="0.25">
      <c r="A3" s="1">
        <v>6705180029</v>
      </c>
      <c r="B3" s="1" t="s">
        <v>3</v>
      </c>
      <c r="C3" s="3">
        <v>83</v>
      </c>
      <c r="D3" s="3">
        <v>80</v>
      </c>
      <c r="E3" s="3">
        <v>78</v>
      </c>
      <c r="F3" s="12">
        <f t="shared" ref="F3:F35" si="0">((L3+M3+N3)/3)</f>
        <v>71.666666666666671</v>
      </c>
      <c r="G3" s="3">
        <v>77</v>
      </c>
      <c r="H3" s="3">
        <f t="shared" ref="H3:H35" si="1">((C3*0.1)+(D3*0.2)+(E3*0.2)+(G3*0.2)+(F3*0.3))</f>
        <v>76.800000000000011</v>
      </c>
      <c r="I3" s="3" t="str">
        <f t="shared" ref="I3:I35" si="2">IF(H3&gt;80,"A",IF(H3&gt;70,"AB",IF(H3&gt;65,"B",IF(H3&gt;60,"BC",IF(H3&gt;50,"C",IF(H3&gt;40,"D","E"))))))</f>
        <v>AB</v>
      </c>
      <c r="J3" s="15"/>
      <c r="L3" s="3">
        <v>70</v>
      </c>
      <c r="M3" s="3">
        <v>73</v>
      </c>
      <c r="N3" s="3">
        <v>72</v>
      </c>
    </row>
    <row r="4" spans="1:14" x14ac:dyDescent="0.25">
      <c r="A4" s="1">
        <v>6705180048</v>
      </c>
      <c r="B4" s="1" t="s">
        <v>4</v>
      </c>
      <c r="C4" s="3">
        <v>77</v>
      </c>
      <c r="D4" s="3">
        <v>75</v>
      </c>
      <c r="E4" s="3">
        <v>75</v>
      </c>
      <c r="F4" s="12">
        <f t="shared" si="0"/>
        <v>69.333333333333329</v>
      </c>
      <c r="G4" s="3">
        <v>81</v>
      </c>
      <c r="H4" s="3">
        <f t="shared" si="1"/>
        <v>74.7</v>
      </c>
      <c r="I4" s="3" t="str">
        <f t="shared" si="2"/>
        <v>AB</v>
      </c>
      <c r="J4" s="15"/>
      <c r="L4" s="3">
        <v>70</v>
      </c>
      <c r="M4" s="3">
        <v>71</v>
      </c>
      <c r="N4" s="3">
        <v>67</v>
      </c>
    </row>
    <row r="5" spans="1:14" x14ac:dyDescent="0.25">
      <c r="A5" s="2">
        <v>6705180060</v>
      </c>
      <c r="B5" s="2" t="s">
        <v>5</v>
      </c>
      <c r="C5" s="4">
        <v>73</v>
      </c>
      <c r="D5" s="4">
        <v>81</v>
      </c>
      <c r="E5" s="4">
        <v>78</v>
      </c>
      <c r="F5" s="13">
        <f t="shared" si="0"/>
        <v>71.666666666666671</v>
      </c>
      <c r="G5" s="4">
        <v>75</v>
      </c>
      <c r="H5" s="4">
        <f t="shared" si="1"/>
        <v>75.599999999999994</v>
      </c>
      <c r="I5" s="4" t="str">
        <f t="shared" si="2"/>
        <v>AB</v>
      </c>
      <c r="J5" s="16"/>
      <c r="K5" s="8"/>
      <c r="L5" s="4">
        <v>72</v>
      </c>
      <c r="M5" s="4">
        <v>72</v>
      </c>
      <c r="N5" s="4">
        <v>71</v>
      </c>
    </row>
    <row r="6" spans="1:14" x14ac:dyDescent="0.25">
      <c r="A6" s="1">
        <v>6705180094</v>
      </c>
      <c r="B6" s="1" t="s">
        <v>6</v>
      </c>
      <c r="C6" s="3">
        <v>71</v>
      </c>
      <c r="D6" s="3">
        <v>73</v>
      </c>
      <c r="E6" s="3">
        <v>76</v>
      </c>
      <c r="F6" s="12">
        <f t="shared" si="0"/>
        <v>70.333333333333329</v>
      </c>
      <c r="G6" s="3">
        <v>83</v>
      </c>
      <c r="H6" s="3">
        <f t="shared" si="1"/>
        <v>74.600000000000009</v>
      </c>
      <c r="I6" s="3" t="str">
        <f t="shared" si="2"/>
        <v>AB</v>
      </c>
      <c r="J6" s="15"/>
      <c r="L6" s="3">
        <v>70</v>
      </c>
      <c r="M6" s="3">
        <v>71</v>
      </c>
      <c r="N6" s="3">
        <v>70</v>
      </c>
    </row>
    <row r="7" spans="1:14" x14ac:dyDescent="0.25">
      <c r="A7" s="1">
        <v>6705180122</v>
      </c>
      <c r="B7" s="1" t="s">
        <v>7</v>
      </c>
      <c r="C7" s="3">
        <v>70</v>
      </c>
      <c r="D7" s="3">
        <v>77</v>
      </c>
      <c r="E7" s="3">
        <v>75</v>
      </c>
      <c r="F7" s="12">
        <f t="shared" si="0"/>
        <v>70</v>
      </c>
      <c r="G7" s="3">
        <v>80</v>
      </c>
      <c r="H7" s="3">
        <f t="shared" si="1"/>
        <v>74.400000000000006</v>
      </c>
      <c r="I7" s="3" t="str">
        <f t="shared" si="2"/>
        <v>AB</v>
      </c>
      <c r="J7" s="15"/>
      <c r="L7" s="3">
        <v>70</v>
      </c>
      <c r="M7" s="3">
        <v>70</v>
      </c>
      <c r="N7" s="3">
        <v>70</v>
      </c>
    </row>
    <row r="8" spans="1:14" x14ac:dyDescent="0.25">
      <c r="A8" s="1">
        <v>6705180133</v>
      </c>
      <c r="B8" s="1" t="s">
        <v>8</v>
      </c>
      <c r="C8" s="3">
        <v>65</v>
      </c>
      <c r="D8" s="3">
        <v>77</v>
      </c>
      <c r="E8" s="3">
        <v>75</v>
      </c>
      <c r="F8" s="12">
        <f t="shared" si="0"/>
        <v>70.333333333333329</v>
      </c>
      <c r="G8" s="3">
        <v>83</v>
      </c>
      <c r="H8" s="3">
        <f t="shared" si="1"/>
        <v>74.599999999999994</v>
      </c>
      <c r="I8" s="3" t="str">
        <f t="shared" si="2"/>
        <v>AB</v>
      </c>
      <c r="J8" s="15"/>
      <c r="L8" s="3">
        <v>70</v>
      </c>
      <c r="M8" s="3">
        <v>71</v>
      </c>
      <c r="N8" s="3">
        <v>70</v>
      </c>
    </row>
    <row r="9" spans="1:14" x14ac:dyDescent="0.25">
      <c r="A9" s="1">
        <v>6705183082</v>
      </c>
      <c r="B9" s="1" t="s">
        <v>9</v>
      </c>
      <c r="C9" s="3">
        <v>75</v>
      </c>
      <c r="D9" s="3">
        <v>75</v>
      </c>
      <c r="E9" s="3">
        <v>76</v>
      </c>
      <c r="F9" s="12">
        <f t="shared" si="0"/>
        <v>70.666666666666671</v>
      </c>
      <c r="G9" s="3">
        <v>81</v>
      </c>
      <c r="H9" s="3">
        <f t="shared" si="1"/>
        <v>75.100000000000009</v>
      </c>
      <c r="I9" s="3" t="str">
        <f t="shared" si="2"/>
        <v>AB</v>
      </c>
      <c r="J9" s="15"/>
      <c r="L9" s="3">
        <v>68</v>
      </c>
      <c r="M9" s="3">
        <v>72</v>
      </c>
      <c r="N9" s="3">
        <v>72</v>
      </c>
    </row>
    <row r="10" spans="1:14" x14ac:dyDescent="0.25">
      <c r="A10" s="1">
        <v>6705184007</v>
      </c>
      <c r="B10" s="1" t="s">
        <v>10</v>
      </c>
      <c r="C10" s="3">
        <v>72</v>
      </c>
      <c r="D10" s="3">
        <v>73</v>
      </c>
      <c r="E10" s="3">
        <v>74</v>
      </c>
      <c r="F10" s="12">
        <f t="shared" si="0"/>
        <v>71.666666666666671</v>
      </c>
      <c r="G10" s="3">
        <v>75</v>
      </c>
      <c r="H10" s="3">
        <f t="shared" si="1"/>
        <v>73.099999999999994</v>
      </c>
      <c r="I10" s="3" t="str">
        <f t="shared" si="2"/>
        <v>AB</v>
      </c>
      <c r="J10" s="15"/>
      <c r="L10" s="3">
        <v>72</v>
      </c>
      <c r="M10" s="3">
        <v>72</v>
      </c>
      <c r="N10" s="3">
        <v>71</v>
      </c>
    </row>
    <row r="11" spans="1:14" x14ac:dyDescent="0.25">
      <c r="A11" s="1">
        <v>6705184009</v>
      </c>
      <c r="B11" s="1" t="s">
        <v>11</v>
      </c>
      <c r="C11" s="3">
        <v>72</v>
      </c>
      <c r="D11" s="3">
        <v>81</v>
      </c>
      <c r="E11" s="3">
        <v>75</v>
      </c>
      <c r="F11" s="12">
        <f t="shared" si="0"/>
        <v>69.333333333333329</v>
      </c>
      <c r="G11" s="3">
        <v>81</v>
      </c>
      <c r="H11" s="3">
        <f t="shared" si="1"/>
        <v>75.399999999999991</v>
      </c>
      <c r="I11" s="3" t="str">
        <f t="shared" si="2"/>
        <v>AB</v>
      </c>
      <c r="J11" s="15"/>
      <c r="L11" s="3">
        <v>70</v>
      </c>
      <c r="M11" s="3">
        <v>70</v>
      </c>
      <c r="N11" s="3">
        <v>68</v>
      </c>
    </row>
    <row r="12" spans="1:14" x14ac:dyDescent="0.25">
      <c r="A12" s="1">
        <v>6705184015</v>
      </c>
      <c r="B12" s="1" t="s">
        <v>12</v>
      </c>
      <c r="C12" s="3">
        <v>73</v>
      </c>
      <c r="D12" s="3">
        <v>74</v>
      </c>
      <c r="E12" s="3">
        <v>78</v>
      </c>
      <c r="F12" s="12">
        <f t="shared" si="0"/>
        <v>69.333333333333329</v>
      </c>
      <c r="G12" s="3">
        <v>81</v>
      </c>
      <c r="H12" s="3">
        <f t="shared" si="1"/>
        <v>74.7</v>
      </c>
      <c r="I12" s="3" t="str">
        <f t="shared" si="2"/>
        <v>AB</v>
      </c>
      <c r="J12" s="15"/>
      <c r="L12" s="3">
        <v>70</v>
      </c>
      <c r="M12" s="3">
        <v>70</v>
      </c>
      <c r="N12" s="3">
        <v>68</v>
      </c>
    </row>
    <row r="13" spans="1:14" x14ac:dyDescent="0.25">
      <c r="A13" s="1">
        <v>6705184016</v>
      </c>
      <c r="B13" s="1" t="s">
        <v>13</v>
      </c>
      <c r="C13" s="3">
        <v>83</v>
      </c>
      <c r="D13" s="3">
        <v>75</v>
      </c>
      <c r="E13" s="3">
        <v>75</v>
      </c>
      <c r="F13" s="12">
        <f t="shared" si="0"/>
        <v>70</v>
      </c>
      <c r="G13" s="3">
        <v>80</v>
      </c>
      <c r="H13" s="3">
        <f t="shared" si="1"/>
        <v>75.3</v>
      </c>
      <c r="I13" s="3" t="str">
        <f t="shared" si="2"/>
        <v>AB</v>
      </c>
      <c r="J13" s="15"/>
      <c r="L13" s="3">
        <v>70</v>
      </c>
      <c r="M13" s="3">
        <v>70</v>
      </c>
      <c r="N13" s="3">
        <v>70</v>
      </c>
    </row>
    <row r="14" spans="1:14" x14ac:dyDescent="0.25">
      <c r="A14" s="1">
        <v>6705184025</v>
      </c>
      <c r="B14" s="1" t="s">
        <v>14</v>
      </c>
      <c r="C14" s="3">
        <v>81</v>
      </c>
      <c r="D14" s="3">
        <v>75</v>
      </c>
      <c r="E14" s="3">
        <v>75</v>
      </c>
      <c r="F14" s="12">
        <f t="shared" si="0"/>
        <v>71.666666666666671</v>
      </c>
      <c r="G14" s="3">
        <v>77</v>
      </c>
      <c r="H14" s="3">
        <f t="shared" si="1"/>
        <v>75</v>
      </c>
      <c r="I14" s="3" t="str">
        <f t="shared" si="2"/>
        <v>AB</v>
      </c>
      <c r="J14" s="15"/>
      <c r="L14" s="3">
        <v>70</v>
      </c>
      <c r="M14" s="3">
        <v>73</v>
      </c>
      <c r="N14" s="3">
        <v>72</v>
      </c>
    </row>
    <row r="15" spans="1:14" x14ac:dyDescent="0.25">
      <c r="A15" s="1">
        <v>6705184034</v>
      </c>
      <c r="B15" s="1" t="s">
        <v>15</v>
      </c>
      <c r="C15" s="3">
        <v>73</v>
      </c>
      <c r="D15" s="3">
        <v>78</v>
      </c>
      <c r="E15" s="3">
        <v>76</v>
      </c>
      <c r="F15" s="12">
        <f t="shared" si="0"/>
        <v>71.666666666666671</v>
      </c>
      <c r="G15" s="3">
        <v>77</v>
      </c>
      <c r="H15" s="3">
        <f t="shared" si="1"/>
        <v>75</v>
      </c>
      <c r="I15" s="3" t="str">
        <f t="shared" si="2"/>
        <v>AB</v>
      </c>
      <c r="J15" s="15"/>
      <c r="L15" s="3">
        <v>70</v>
      </c>
      <c r="M15" s="3">
        <v>73</v>
      </c>
      <c r="N15" s="3">
        <v>72</v>
      </c>
    </row>
    <row r="16" spans="1:14" x14ac:dyDescent="0.25">
      <c r="A16" s="1">
        <v>6705184036</v>
      </c>
      <c r="B16" s="1" t="s">
        <v>16</v>
      </c>
      <c r="C16" s="3">
        <v>73</v>
      </c>
      <c r="D16" s="3">
        <v>81</v>
      </c>
      <c r="E16" s="3">
        <v>78</v>
      </c>
      <c r="F16" s="12">
        <f t="shared" si="0"/>
        <v>71.666666666666671</v>
      </c>
      <c r="G16" s="3">
        <v>75</v>
      </c>
      <c r="H16" s="3">
        <f t="shared" si="1"/>
        <v>75.599999999999994</v>
      </c>
      <c r="I16" s="3" t="str">
        <f t="shared" si="2"/>
        <v>AB</v>
      </c>
      <c r="J16" s="15"/>
      <c r="L16" s="3">
        <v>72</v>
      </c>
      <c r="M16" s="3">
        <v>72</v>
      </c>
      <c r="N16" s="3">
        <v>71</v>
      </c>
    </row>
    <row r="17" spans="1:14" x14ac:dyDescent="0.25">
      <c r="A17" s="1">
        <v>6705184041</v>
      </c>
      <c r="B17" s="1" t="s">
        <v>17</v>
      </c>
      <c r="C17" s="3">
        <v>70</v>
      </c>
      <c r="D17" s="3">
        <v>78</v>
      </c>
      <c r="E17" s="3">
        <v>74</v>
      </c>
      <c r="F17" s="12">
        <f t="shared" si="0"/>
        <v>70</v>
      </c>
      <c r="G17" s="3">
        <v>80</v>
      </c>
      <c r="H17" s="3">
        <f t="shared" si="1"/>
        <v>74.400000000000006</v>
      </c>
      <c r="I17" s="3" t="str">
        <f t="shared" si="2"/>
        <v>AB</v>
      </c>
      <c r="J17" s="15"/>
      <c r="L17" s="3">
        <v>70</v>
      </c>
      <c r="M17" s="3">
        <v>70</v>
      </c>
      <c r="N17" s="3">
        <v>70</v>
      </c>
    </row>
    <row r="18" spans="1:14" x14ac:dyDescent="0.25">
      <c r="A18" s="1">
        <v>6705184044</v>
      </c>
      <c r="B18" s="1" t="s">
        <v>18</v>
      </c>
      <c r="C18" s="3">
        <v>73</v>
      </c>
      <c r="D18" s="3">
        <v>75</v>
      </c>
      <c r="E18" s="3">
        <v>74</v>
      </c>
      <c r="F18" s="12">
        <f t="shared" si="0"/>
        <v>70.666666666666671</v>
      </c>
      <c r="G18" s="3">
        <v>81</v>
      </c>
      <c r="H18" s="3">
        <f t="shared" si="1"/>
        <v>74.5</v>
      </c>
      <c r="I18" s="3" t="str">
        <f t="shared" si="2"/>
        <v>AB</v>
      </c>
      <c r="J18" s="15"/>
      <c r="L18" s="3">
        <v>68</v>
      </c>
      <c r="M18" s="3">
        <v>72</v>
      </c>
      <c r="N18" s="3">
        <v>72</v>
      </c>
    </row>
    <row r="19" spans="1:14" x14ac:dyDescent="0.25">
      <c r="A19" s="1">
        <v>6705184052</v>
      </c>
      <c r="B19" s="1" t="s">
        <v>19</v>
      </c>
      <c r="C19" s="3">
        <v>73</v>
      </c>
      <c r="D19" s="3">
        <v>75</v>
      </c>
      <c r="E19" s="3">
        <v>75</v>
      </c>
      <c r="F19" s="12">
        <f t="shared" si="0"/>
        <v>69.333333333333329</v>
      </c>
      <c r="G19" s="3">
        <v>81</v>
      </c>
      <c r="H19" s="3">
        <f t="shared" si="1"/>
        <v>74.3</v>
      </c>
      <c r="I19" s="3" t="str">
        <f t="shared" si="2"/>
        <v>AB</v>
      </c>
      <c r="J19" s="15"/>
      <c r="L19" s="3">
        <v>70</v>
      </c>
      <c r="M19" s="3">
        <v>71</v>
      </c>
      <c r="N19" s="3">
        <v>67</v>
      </c>
    </row>
    <row r="20" spans="1:14" x14ac:dyDescent="0.25">
      <c r="A20" s="1">
        <v>6705184058</v>
      </c>
      <c r="B20" s="1" t="s">
        <v>20</v>
      </c>
      <c r="C20" s="3">
        <v>82</v>
      </c>
      <c r="D20" s="3">
        <v>80</v>
      </c>
      <c r="E20" s="3">
        <v>77</v>
      </c>
      <c r="F20" s="12">
        <f t="shared" si="0"/>
        <v>69.333333333333329</v>
      </c>
      <c r="G20" s="3">
        <v>81</v>
      </c>
      <c r="H20" s="3">
        <f t="shared" si="1"/>
        <v>76.599999999999994</v>
      </c>
      <c r="I20" s="3" t="str">
        <f t="shared" si="2"/>
        <v>AB</v>
      </c>
      <c r="J20" s="15"/>
      <c r="L20" s="3">
        <v>70</v>
      </c>
      <c r="M20" s="3">
        <v>71</v>
      </c>
      <c r="N20" s="3">
        <v>67</v>
      </c>
    </row>
    <row r="21" spans="1:14" x14ac:dyDescent="0.25">
      <c r="A21" s="1">
        <v>6705184066</v>
      </c>
      <c r="B21" s="1" t="s">
        <v>21</v>
      </c>
      <c r="C21" s="3">
        <v>79</v>
      </c>
      <c r="D21" s="3">
        <v>73</v>
      </c>
      <c r="E21" s="3">
        <v>74</v>
      </c>
      <c r="F21" s="12">
        <f t="shared" si="0"/>
        <v>67.666666666666671</v>
      </c>
      <c r="G21" s="3">
        <v>80</v>
      </c>
      <c r="H21" s="3">
        <f t="shared" si="1"/>
        <v>73.599999999999994</v>
      </c>
      <c r="I21" s="3" t="str">
        <f t="shared" si="2"/>
        <v>AB</v>
      </c>
      <c r="J21" s="15"/>
      <c r="L21" s="3">
        <v>67</v>
      </c>
      <c r="M21" s="3">
        <v>66</v>
      </c>
      <c r="N21" s="3">
        <v>70</v>
      </c>
    </row>
    <row r="22" spans="1:14" x14ac:dyDescent="0.25">
      <c r="A22" s="1">
        <v>6705184071</v>
      </c>
      <c r="B22" s="1" t="s">
        <v>22</v>
      </c>
      <c r="C22" s="3">
        <v>73</v>
      </c>
      <c r="D22" s="3">
        <v>81</v>
      </c>
      <c r="E22" s="3">
        <v>75</v>
      </c>
      <c r="F22" s="12">
        <f t="shared" si="0"/>
        <v>69.333333333333329</v>
      </c>
      <c r="G22" s="3">
        <v>81</v>
      </c>
      <c r="H22" s="3">
        <f t="shared" si="1"/>
        <v>75.5</v>
      </c>
      <c r="I22" s="3" t="str">
        <f t="shared" si="2"/>
        <v>AB</v>
      </c>
      <c r="J22" s="15"/>
      <c r="L22" s="3">
        <v>70</v>
      </c>
      <c r="M22" s="3">
        <v>70</v>
      </c>
      <c r="N22" s="3">
        <v>68</v>
      </c>
    </row>
    <row r="23" spans="1:14" x14ac:dyDescent="0.25">
      <c r="A23" s="1">
        <v>6705184075</v>
      </c>
      <c r="B23" s="1" t="s">
        <v>23</v>
      </c>
      <c r="C23" s="3">
        <v>73</v>
      </c>
      <c r="D23" s="3">
        <v>78</v>
      </c>
      <c r="E23" s="3">
        <v>75</v>
      </c>
      <c r="F23" s="12">
        <f t="shared" si="0"/>
        <v>70.333333333333329</v>
      </c>
      <c r="G23" s="3">
        <v>83</v>
      </c>
      <c r="H23" s="3">
        <f t="shared" si="1"/>
        <v>75.600000000000009</v>
      </c>
      <c r="I23" s="3" t="str">
        <f t="shared" si="2"/>
        <v>AB</v>
      </c>
      <c r="J23" s="15"/>
      <c r="L23" s="3">
        <v>70</v>
      </c>
      <c r="M23" s="3">
        <v>71</v>
      </c>
      <c r="N23" s="3">
        <v>70</v>
      </c>
    </row>
    <row r="24" spans="1:14" x14ac:dyDescent="0.25">
      <c r="A24" s="1">
        <v>6705184078</v>
      </c>
      <c r="B24" s="1" t="s">
        <v>24</v>
      </c>
      <c r="C24" s="3">
        <v>83</v>
      </c>
      <c r="D24" s="3">
        <v>78</v>
      </c>
      <c r="E24" s="3">
        <v>76</v>
      </c>
      <c r="F24" s="12">
        <f t="shared" si="0"/>
        <v>70</v>
      </c>
      <c r="G24" s="3">
        <v>80</v>
      </c>
      <c r="H24" s="3">
        <f t="shared" si="1"/>
        <v>76.099999999999994</v>
      </c>
      <c r="I24" s="3" t="str">
        <f t="shared" si="2"/>
        <v>AB</v>
      </c>
      <c r="J24" s="15"/>
      <c r="L24" s="3">
        <v>70</v>
      </c>
      <c r="M24" s="3">
        <v>70</v>
      </c>
      <c r="N24" s="3">
        <v>70</v>
      </c>
    </row>
    <row r="25" spans="1:14" x14ac:dyDescent="0.25">
      <c r="A25" s="1">
        <v>6705184086</v>
      </c>
      <c r="B25" s="1" t="s">
        <v>25</v>
      </c>
      <c r="C25" s="3">
        <v>73</v>
      </c>
      <c r="D25" s="3">
        <v>80</v>
      </c>
      <c r="E25" s="3">
        <v>74</v>
      </c>
      <c r="F25" s="12">
        <f t="shared" si="0"/>
        <v>67.666666666666671</v>
      </c>
      <c r="G25" s="3">
        <v>80</v>
      </c>
      <c r="H25" s="3">
        <f t="shared" si="1"/>
        <v>74.400000000000006</v>
      </c>
      <c r="I25" s="3" t="str">
        <f t="shared" si="2"/>
        <v>AB</v>
      </c>
      <c r="J25" s="15"/>
      <c r="L25" s="3">
        <v>67</v>
      </c>
      <c r="M25" s="3">
        <v>66</v>
      </c>
      <c r="N25" s="3">
        <v>70</v>
      </c>
    </row>
    <row r="26" spans="1:14" x14ac:dyDescent="0.25">
      <c r="A26" s="1">
        <v>6705184090</v>
      </c>
      <c r="B26" s="1" t="s">
        <v>26</v>
      </c>
      <c r="C26" s="3">
        <v>79</v>
      </c>
      <c r="D26" s="3">
        <v>73</v>
      </c>
      <c r="E26" s="3">
        <v>70</v>
      </c>
      <c r="F26" s="12">
        <f t="shared" si="0"/>
        <v>67.666666666666671</v>
      </c>
      <c r="G26" s="3">
        <v>80</v>
      </c>
      <c r="H26" s="3">
        <f t="shared" si="1"/>
        <v>72.8</v>
      </c>
      <c r="I26" s="3" t="str">
        <f t="shared" si="2"/>
        <v>AB</v>
      </c>
      <c r="J26" s="15"/>
      <c r="L26" s="3">
        <v>67</v>
      </c>
      <c r="M26" s="3">
        <v>66</v>
      </c>
      <c r="N26" s="3">
        <v>70</v>
      </c>
    </row>
    <row r="27" spans="1:14" x14ac:dyDescent="0.25">
      <c r="A27" s="1">
        <v>6705184098</v>
      </c>
      <c r="B27" s="1" t="s">
        <v>27</v>
      </c>
      <c r="C27" s="3">
        <v>72</v>
      </c>
      <c r="D27" s="3">
        <v>77</v>
      </c>
      <c r="E27" s="3">
        <v>80</v>
      </c>
      <c r="F27" s="12">
        <f t="shared" si="0"/>
        <v>70.666666666666671</v>
      </c>
      <c r="G27" s="3">
        <v>81</v>
      </c>
      <c r="H27" s="3">
        <f t="shared" si="1"/>
        <v>76</v>
      </c>
      <c r="I27" s="3" t="str">
        <f t="shared" si="2"/>
        <v>AB</v>
      </c>
      <c r="J27" s="15"/>
      <c r="L27" s="3">
        <v>68</v>
      </c>
      <c r="M27" s="3">
        <v>72</v>
      </c>
      <c r="N27" s="3">
        <v>72</v>
      </c>
    </row>
    <row r="28" spans="1:14" x14ac:dyDescent="0.25">
      <c r="A28" s="1">
        <v>6705184101</v>
      </c>
      <c r="B28" s="1" t="s">
        <v>28</v>
      </c>
      <c r="C28" s="3">
        <v>74</v>
      </c>
      <c r="D28" s="3">
        <v>73</v>
      </c>
      <c r="E28" s="3">
        <v>75</v>
      </c>
      <c r="F28" s="12">
        <f t="shared" si="0"/>
        <v>71.666666666666671</v>
      </c>
      <c r="G28" s="3">
        <v>75</v>
      </c>
      <c r="H28" s="3">
        <f t="shared" si="1"/>
        <v>73.5</v>
      </c>
      <c r="I28" s="3" t="str">
        <f t="shared" si="2"/>
        <v>AB</v>
      </c>
      <c r="J28" s="15"/>
      <c r="L28" s="3">
        <v>72</v>
      </c>
      <c r="M28" s="3">
        <v>72</v>
      </c>
      <c r="N28" s="3">
        <v>71</v>
      </c>
    </row>
    <row r="29" spans="1:14" x14ac:dyDescent="0.25">
      <c r="A29" s="1">
        <v>6705184105</v>
      </c>
      <c r="B29" s="1" t="s">
        <v>29</v>
      </c>
      <c r="C29" s="3">
        <v>78</v>
      </c>
      <c r="D29" s="3">
        <v>74</v>
      </c>
      <c r="E29" s="3">
        <v>74</v>
      </c>
      <c r="F29" s="12">
        <f t="shared" si="0"/>
        <v>71.666666666666671</v>
      </c>
      <c r="G29" s="3">
        <v>77</v>
      </c>
      <c r="H29" s="3">
        <f t="shared" si="1"/>
        <v>74.300000000000011</v>
      </c>
      <c r="I29" s="3" t="str">
        <f t="shared" si="2"/>
        <v>AB</v>
      </c>
      <c r="J29" s="15"/>
      <c r="L29" s="3">
        <v>70</v>
      </c>
      <c r="M29" s="3">
        <v>73</v>
      </c>
      <c r="N29" s="3">
        <v>72</v>
      </c>
    </row>
    <row r="30" spans="1:14" x14ac:dyDescent="0.25">
      <c r="A30" s="1">
        <v>6705184111</v>
      </c>
      <c r="B30" s="1" t="s">
        <v>30</v>
      </c>
      <c r="C30" s="3">
        <v>72</v>
      </c>
      <c r="D30" s="3">
        <v>74</v>
      </c>
      <c r="E30" s="3">
        <v>74</v>
      </c>
      <c r="F30" s="12">
        <f t="shared" si="0"/>
        <v>69.333333333333329</v>
      </c>
      <c r="G30" s="3">
        <v>81</v>
      </c>
      <c r="H30" s="3">
        <f t="shared" si="1"/>
        <v>73.8</v>
      </c>
      <c r="I30" s="3" t="str">
        <f t="shared" si="2"/>
        <v>AB</v>
      </c>
      <c r="J30" s="15"/>
      <c r="L30" s="3">
        <v>70</v>
      </c>
      <c r="M30" s="3">
        <v>71</v>
      </c>
      <c r="N30" s="3">
        <v>67</v>
      </c>
    </row>
    <row r="31" spans="1:14" x14ac:dyDescent="0.25">
      <c r="A31" s="1">
        <v>6705184115</v>
      </c>
      <c r="B31" s="1" t="s">
        <v>31</v>
      </c>
      <c r="C31" s="3">
        <v>79</v>
      </c>
      <c r="D31" s="3">
        <v>75</v>
      </c>
      <c r="E31" s="3">
        <v>75</v>
      </c>
      <c r="F31" s="12">
        <f t="shared" si="0"/>
        <v>70.666666666666671</v>
      </c>
      <c r="G31" s="3">
        <v>81</v>
      </c>
      <c r="H31" s="3">
        <f t="shared" si="1"/>
        <v>75.3</v>
      </c>
      <c r="I31" s="3" t="str">
        <f t="shared" si="2"/>
        <v>AB</v>
      </c>
      <c r="J31" s="15"/>
      <c r="L31" s="3">
        <v>68</v>
      </c>
      <c r="M31" s="3">
        <v>72</v>
      </c>
      <c r="N31" s="3">
        <v>72</v>
      </c>
    </row>
    <row r="32" spans="1:14" x14ac:dyDescent="0.25">
      <c r="A32" s="1">
        <v>6705184119</v>
      </c>
      <c r="B32" s="1" t="s">
        <v>32</v>
      </c>
      <c r="C32" s="3">
        <v>72</v>
      </c>
      <c r="D32" s="3">
        <v>74</v>
      </c>
      <c r="E32" s="3">
        <v>74</v>
      </c>
      <c r="F32" s="12">
        <f t="shared" si="0"/>
        <v>69.333333333333329</v>
      </c>
      <c r="G32" s="3">
        <v>81</v>
      </c>
      <c r="H32" s="3">
        <f t="shared" si="1"/>
        <v>73.8</v>
      </c>
      <c r="I32" s="3" t="str">
        <f t="shared" si="2"/>
        <v>AB</v>
      </c>
      <c r="J32" s="15"/>
      <c r="L32" s="3">
        <v>70</v>
      </c>
      <c r="M32" s="3">
        <v>70</v>
      </c>
      <c r="N32" s="3">
        <v>68</v>
      </c>
    </row>
    <row r="33" spans="1:14" x14ac:dyDescent="0.25">
      <c r="A33" s="9">
        <v>6705184125</v>
      </c>
      <c r="B33" s="9" t="s">
        <v>33</v>
      </c>
      <c r="C33" s="5">
        <v>81</v>
      </c>
      <c r="D33" s="5">
        <v>0</v>
      </c>
      <c r="E33" s="5">
        <v>0</v>
      </c>
      <c r="F33" s="14">
        <f t="shared" si="0"/>
        <v>0</v>
      </c>
      <c r="G33" s="5">
        <v>0</v>
      </c>
      <c r="H33" s="5">
        <f t="shared" si="1"/>
        <v>8.1</v>
      </c>
      <c r="I33" s="5" t="str">
        <f t="shared" si="2"/>
        <v>E</v>
      </c>
      <c r="J33" s="17"/>
      <c r="K33" s="10"/>
      <c r="L33" s="5">
        <v>0</v>
      </c>
      <c r="M33" s="5">
        <v>0</v>
      </c>
      <c r="N33" s="5">
        <v>0</v>
      </c>
    </row>
    <row r="34" spans="1:14" x14ac:dyDescent="0.25">
      <c r="A34" s="1">
        <v>6705184129</v>
      </c>
      <c r="B34" s="1" t="s">
        <v>34</v>
      </c>
      <c r="C34" s="3">
        <v>75</v>
      </c>
      <c r="D34" s="3">
        <v>80</v>
      </c>
      <c r="E34" s="3">
        <v>74</v>
      </c>
      <c r="F34" s="12">
        <f t="shared" si="0"/>
        <v>69.333333333333329</v>
      </c>
      <c r="G34" s="3">
        <v>81</v>
      </c>
      <c r="H34" s="3">
        <f t="shared" si="1"/>
        <v>75.3</v>
      </c>
      <c r="I34" s="3" t="str">
        <f t="shared" si="2"/>
        <v>AB</v>
      </c>
      <c r="J34" s="15"/>
      <c r="L34" s="3">
        <v>70</v>
      </c>
      <c r="M34" s="3">
        <v>70</v>
      </c>
      <c r="N34" s="3">
        <v>68</v>
      </c>
    </row>
    <row r="35" spans="1:14" x14ac:dyDescent="0.25">
      <c r="A35" s="1">
        <v>6705184138</v>
      </c>
      <c r="B35" s="1" t="s">
        <v>35</v>
      </c>
      <c r="C35" s="3">
        <v>72</v>
      </c>
      <c r="D35" s="3">
        <v>77</v>
      </c>
      <c r="E35" s="3">
        <v>75</v>
      </c>
      <c r="F35" s="12">
        <f t="shared" si="0"/>
        <v>70.333333333333329</v>
      </c>
      <c r="G35" s="3">
        <v>83</v>
      </c>
      <c r="H35" s="3">
        <f t="shared" si="1"/>
        <v>75.3</v>
      </c>
      <c r="I35" s="3" t="str">
        <f t="shared" si="2"/>
        <v>AB</v>
      </c>
      <c r="J35" s="15"/>
      <c r="L35" s="3">
        <v>70</v>
      </c>
      <c r="M35" s="3">
        <v>71</v>
      </c>
      <c r="N35" s="3">
        <v>70</v>
      </c>
    </row>
    <row r="41" spans="1:14" ht="90" x14ac:dyDescent="0.25">
      <c r="B41" s="18" t="s">
        <v>57</v>
      </c>
    </row>
    <row r="43" spans="1:14" x14ac:dyDescent="0.25">
      <c r="B43" s="23" t="s">
        <v>43</v>
      </c>
      <c r="C43" s="23"/>
      <c r="D43" s="19" t="s">
        <v>44</v>
      </c>
      <c r="E43" s="20">
        <f>COUNTIF(I2:I35,"A")</f>
        <v>0</v>
      </c>
      <c r="F43" s="20" t="s">
        <v>45</v>
      </c>
      <c r="G43" s="20"/>
      <c r="H43" s="11">
        <f>((E43/$E$50)*100)</f>
        <v>0</v>
      </c>
    </row>
    <row r="44" spans="1:14" x14ac:dyDescent="0.25">
      <c r="B44" s="21"/>
      <c r="C44" s="22"/>
      <c r="D44" s="19" t="s">
        <v>46</v>
      </c>
      <c r="E44" s="20">
        <f>COUNTIF(I2:I35,"AB")</f>
        <v>33</v>
      </c>
      <c r="F44" s="20"/>
      <c r="G44" s="20"/>
      <c r="H44" s="11">
        <f t="shared" ref="H44:H49" si="3">((E44/$E$50)*100)</f>
        <v>97.058823529411768</v>
      </c>
    </row>
    <row r="45" spans="1:14" x14ac:dyDescent="0.25">
      <c r="B45" s="21"/>
      <c r="C45" s="22"/>
      <c r="D45" s="19" t="s">
        <v>47</v>
      </c>
      <c r="E45" s="20">
        <f>COUNTIF(I2:I35,"B")</f>
        <v>0</v>
      </c>
      <c r="F45" s="20" t="s">
        <v>45</v>
      </c>
      <c r="G45" s="20"/>
      <c r="H45" s="11">
        <f t="shared" si="3"/>
        <v>0</v>
      </c>
    </row>
    <row r="46" spans="1:14" x14ac:dyDescent="0.25">
      <c r="B46" s="21"/>
      <c r="C46" s="22"/>
      <c r="D46" s="19" t="s">
        <v>48</v>
      </c>
      <c r="E46" s="20">
        <f>COUNTIF(I2:I35,"BC")</f>
        <v>0</v>
      </c>
      <c r="F46" s="20"/>
      <c r="G46" s="20"/>
      <c r="H46" s="11">
        <f t="shared" si="3"/>
        <v>0</v>
      </c>
    </row>
    <row r="47" spans="1:14" x14ac:dyDescent="0.25">
      <c r="B47" s="21"/>
      <c r="C47" s="22"/>
      <c r="D47" s="19" t="s">
        <v>49</v>
      </c>
      <c r="E47" s="20">
        <f>COUNTIF(I2:I35,"C")</f>
        <v>0</v>
      </c>
      <c r="F47" s="20" t="s">
        <v>45</v>
      </c>
      <c r="G47" s="20"/>
      <c r="H47" s="11">
        <f t="shared" si="3"/>
        <v>0</v>
      </c>
    </row>
    <row r="48" spans="1:14" x14ac:dyDescent="0.25">
      <c r="B48" s="21"/>
      <c r="C48" s="22"/>
      <c r="D48" s="19" t="s">
        <v>50</v>
      </c>
      <c r="E48" s="20">
        <f>COUNTIF(I2:I35,"D")</f>
        <v>0</v>
      </c>
      <c r="F48" s="20" t="s">
        <v>45</v>
      </c>
      <c r="G48" s="20"/>
      <c r="H48" s="11">
        <f t="shared" si="3"/>
        <v>0</v>
      </c>
    </row>
    <row r="49" spans="2:8" x14ac:dyDescent="0.25">
      <c r="B49" s="21"/>
      <c r="C49" s="22"/>
      <c r="D49" s="19" t="s">
        <v>51</v>
      </c>
      <c r="E49" s="20">
        <f>COUNTIF(I2:I35,"E")</f>
        <v>1</v>
      </c>
      <c r="F49" s="20" t="s">
        <v>45</v>
      </c>
      <c r="G49" s="20"/>
      <c r="H49" s="11">
        <f t="shared" si="3"/>
        <v>2.9411764705882351</v>
      </c>
    </row>
    <row r="50" spans="2:8" x14ac:dyDescent="0.25">
      <c r="B50" s="23" t="s">
        <v>52</v>
      </c>
      <c r="C50" s="23"/>
      <c r="D50" s="19" t="s">
        <v>53</v>
      </c>
      <c r="E50" s="20">
        <f>SUM(E43:E49)</f>
        <v>34</v>
      </c>
      <c r="F50" s="20" t="s">
        <v>45</v>
      </c>
      <c r="G50" s="20"/>
      <c r="H50" s="11">
        <f>SUM(H43:H49)</f>
        <v>100</v>
      </c>
    </row>
  </sheetData>
  <mergeCells count="2">
    <mergeCell ref="B43:C43"/>
    <mergeCell ref="B50:C5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K3&amp;LH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Tengku Riza</dc:creator>
  <cp:lastModifiedBy>Tengku Riza</cp:lastModifiedBy>
  <dcterms:created xsi:type="dcterms:W3CDTF">2018-09-04T09:13:36Z</dcterms:created>
  <dcterms:modified xsi:type="dcterms:W3CDTF">2018-12-14T08:41:43Z</dcterms:modified>
</cp:coreProperties>
</file>